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DRs TRE26 B1\"/>
    </mc:Choice>
  </mc:AlternateContent>
  <xr:revisionPtr revIDLastSave="0" documentId="13_ncr:1_{360F0D9F-916E-40C4-A7B2-BA186FCDCBB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3148" yWindow="-108" windowWidth="23256" windowHeight="1245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<sst xmlns="http://schemas.openxmlformats.org/spreadsheetml/2006/main" count="3181" uniqueCount="1580">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</sst>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9"/>
      <color rgb="FF1A4488"/>
      <name val="Poppins"/>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39"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8"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2"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37" fillId="2" borderId="0" xfId="0" applyFont="1" applyFill="1" applyAlignment="1">
      <alignment vertical="center"/>
    </xf>
    <xf numFmtId="0" fontId="38" fillId="2" borderId="0" xfId="0" applyFont="1" applyFill="1" applyAlignment="1">
      <alignment vertical="top"/>
    </xf>
    <xf numFmtId="0" fontId="29" fillId="2" borderId="0" xfId="0" applyFont="1" applyFill="1"/>
    <xf numFmtId="0" fontId="28" fillId="2" borderId="40" xfId="0" applyFont="1" applyFill="1" applyBorder="1"/>
    <xf numFmtId="164" fontId="46"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7" fillId="2" borderId="48" xfId="17" applyFont="1" applyFill="1" applyBorder="1" applyAlignment="1">
      <alignment horizontal="center" vertical="center"/>
    </xf>
    <xf numFmtId="0" fontId="47" fillId="2" borderId="46" xfId="17" applyFont="1" applyFill="1" applyBorder="1" applyAlignment="1">
      <alignment horizontal="center" vertical="center"/>
    </xf>
    <xf numFmtId="0" fontId="48"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8"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7"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8" fillId="2" borderId="49" xfId="17" applyFont="1" applyFill="1" applyBorder="1" applyAlignment="1">
      <alignment horizontal="center" vertical="center"/>
    </xf>
    <xf numFmtId="0" fontId="48" fillId="2" borderId="48" xfId="17" applyFont="1" applyFill="1" applyBorder="1" applyAlignment="1">
      <alignment horizontal="center" vertical="center"/>
    </xf>
    <xf numFmtId="0" fontId="48" fillId="2" borderId="50" xfId="17" applyFont="1" applyFill="1" applyBorder="1" applyAlignment="1">
      <alignment horizontal="center" vertical="center" wrapText="1"/>
    </xf>
    <xf numFmtId="0" fontId="48"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8" fillId="2" borderId="51" xfId="17" applyFont="1" applyFill="1" applyBorder="1" applyAlignment="1">
      <alignment horizontal="center" vertical="center" wrapText="1"/>
    </xf>
    <xf numFmtId="0" fontId="48" fillId="2" borderId="0" xfId="17" applyFont="1" applyFill="1" applyAlignment="1">
      <alignment horizontal="center" vertical="center" wrapText="1"/>
    </xf>
    <xf numFmtId="0" fontId="49" fillId="0" borderId="0" xfId="17" applyFont="1" applyAlignment="1">
      <alignment horizontal="left" vertical="center"/>
    </xf>
    <xf numFmtId="0" fontId="47" fillId="9" borderId="47" xfId="17" applyFont="1" applyFill="1" applyBorder="1" applyAlignment="1">
      <alignment horizontal="center" vertical="center" wrapText="1"/>
    </xf>
    <xf numFmtId="0" fontId="47" fillId="9" borderId="46" xfId="17" applyFont="1" applyFill="1" applyBorder="1" applyAlignment="1">
      <alignment horizontal="center" vertical="center" wrapText="1"/>
    </xf>
    <xf numFmtId="49" fontId="47" fillId="9" borderId="46" xfId="17" applyNumberFormat="1" applyFont="1" applyFill="1" applyBorder="1" applyAlignment="1">
      <alignment horizontal="center" vertical="center" wrapText="1"/>
    </xf>
    <xf numFmtId="0" fontId="45" fillId="2" borderId="48" xfId="17" applyFont="1" applyFill="1" applyBorder="1" applyAlignment="1">
      <alignment horizontal="center" vertical="center"/>
    </xf>
    <xf numFmtId="0" fontId="46" fillId="4" borderId="24" xfId="0" applyFont="1" applyFill="1" applyBorder="1" applyAlignment="1">
      <alignment horizontal="right" vertical="center" wrapText="1" indent="1"/>
    </xf>
    <xf numFmtId="0" fontId="46" fillId="4" borderId="7" xfId="0" applyFont="1" applyFill="1" applyBorder="1" applyAlignment="1">
      <alignment horizontal="right" vertical="center" wrapText="1" inden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indent="1"/>
      <protection hidden="1"/>
    </xf>
    <xf numFmtId="0" fontId="41" fillId="4" borderId="9" xfId="0" applyFont="1" applyFill="1" applyBorder="1" applyAlignment="1" applyProtection="1">
      <alignment horizontal="left" vertical="center" wrapText="1" indent="1"/>
      <protection hidden="1"/>
    </xf>
    <xf numFmtId="0" fontId="41"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50" fillId="0" borderId="27" xfId="0" applyNumberFormat="1" applyFont="1" applyBorder="1" applyAlignment="1">
      <alignment horizontal="left" vertical="center" wrapText="1" indent="1"/>
    </xf>
    <xf numFmtId="49" fontId="50" fillId="0" borderId="4" xfId="0" applyNumberFormat="1" applyFont="1" applyBorder="1" applyAlignment="1">
      <alignment horizontal="left" vertical="center" wrapText="1" indent="1"/>
    </xf>
    <xf numFmtId="49" fontId="50"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1" fontId="36"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3984375" defaultRowHeight="21.75" customHeight="1"/>
  <cols>
    <col min="1" max="1" width="22.3984375" style="71" bestFit="1" customWidth="1"/>
    <col min="2" max="2" width="29.5" style="71" customWidth="1"/>
    <col min="3" max="3" width="30.69921875" style="71" customWidth="1"/>
    <col min="4" max="4" width="55.19921875" style="71" customWidth="1"/>
    <col min="5" max="5" width="30.69921875" style="71" customWidth="1"/>
    <col min="6" max="7" width="70.5" style="70" customWidth="1"/>
    <col min="8" max="16384" width="13.3984375" style="70"/>
  </cols>
  <sheetData>
    <row r="1" spans="1:7" ht="65" customHeight="1">
      <c r="A1" s="90" t="s">
        <v>1579</v>
      </c>
    </row>
    <row r="2" spans="1:7" s="72" customFormat="1" ht="77.150000000000006"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C10" sqref="C10:F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6"/>
    <col min="98" max="120" width="9.296875" style="35"/>
    <col min="121" max="16384" width="9.29687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1108</v>
      </c>
      <c r="B10" s="177"/>
      <c r="C10" s="162" t="str">
        <f>VLOOKUP(A10,lista,2,0)</f>
        <v>G. SISTEMAS CNS - ATM</v>
      </c>
      <c r="D10" s="162"/>
      <c r="E10" s="162"/>
      <c r="F10" s="162"/>
      <c r="G10" s="162" t="str">
        <f>VLOOKUP(A10,lista,3,0)</f>
        <v>Experto/a 3</v>
      </c>
      <c r="H10" s="162"/>
      <c r="I10" s="169" t="str">
        <f>VLOOKUP(A10,lista,4,0)</f>
        <v>Gerente/Experto/a en Sistemas de navegación y vigilancia aeronáutica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20"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 customHeight="1" thickTop="1" thickBot="1">
      <c r="A17" s="113" t="str">
        <f>VLOOKUP(A10,lista,6,0)</f>
        <v>Titulación Media y/o Superior en Ingeniería Aeroespacial o en Ingeniería de Telecomunicaciones.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en el sector de la Ingeniería.
'Al menos 2 años de experiencia en sistemas radar aeronaúticos.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69.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7"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7"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7"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7"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7"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7"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7"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7"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7"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7"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7"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7"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7"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7"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7"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7"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7"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7"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7"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7"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7"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7"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7"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7"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7"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7"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7"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7"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7"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7"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7"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7"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7"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7"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7"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7"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7"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7"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7"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7"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20"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1"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20"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ihioVUPYLM83wrESsHBzDVWf/cuo18dohDMxxxoaXx4rVNQJHX7VPlDV83YshfQvI715tWfcfRMtZLHb40lZA==" saltValue="vbglnIIrJz674c5I2p+ln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2026-06-22T15:21:35Z</cp:lastPrinted>
  <dcterms:created xsi:type="dcterms:W3CDTF">2022-04-04T08:15:52Z</dcterms:created>
  <dcterms:modified xsi:type="dcterms:W3CDTF">2026-06-23T08:38:08Z</dcterms:modified>
</cp:coreProperties>
</file>